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e\DI\Internetstatistik\Allgemeine Statistik\"/>
    </mc:Choice>
  </mc:AlternateContent>
  <bookViews>
    <workbookView xWindow="720" yWindow="405" windowWidth="18300" windowHeight="11640" firstSheet="1" activeTab="3"/>
  </bookViews>
  <sheets>
    <sheet name="abtreibende Frauenund Mütte (2" sheetId="7" r:id="rId1"/>
    <sheet name="Übersicht" sheetId="5" r:id="rId2"/>
    <sheet name="abtreibende Frauenund Mütter" sheetId="6" r:id="rId3"/>
    <sheet name="Tabelle1" sheetId="1" r:id="rId4"/>
    <sheet name="Tabelle2" sheetId="2" r:id="rId5"/>
    <sheet name="Tabelle3" sheetId="3" r:id="rId6"/>
  </sheets>
  <calcPr calcId="152511"/>
</workbook>
</file>

<file path=xl/calcChain.xml><?xml version="1.0" encoding="utf-8"?>
<calcChain xmlns="http://schemas.openxmlformats.org/spreadsheetml/2006/main">
  <c r="N13" i="1" l="1"/>
  <c r="N14" i="1" s="1"/>
  <c r="N11" i="1"/>
  <c r="N9" i="1"/>
  <c r="N10" i="1"/>
  <c r="L10" i="1"/>
  <c r="N21" i="1"/>
  <c r="M21" i="1"/>
  <c r="N12" i="1"/>
  <c r="N5" i="1"/>
  <c r="N6" i="1"/>
  <c r="N3" i="1"/>
  <c r="N4" i="1"/>
  <c r="N2" i="1"/>
  <c r="M22" i="1"/>
  <c r="N22" i="1" s="1"/>
  <c r="M23" i="1"/>
  <c r="N23" i="1" s="1"/>
  <c r="M24" i="1"/>
  <c r="N24" i="1" s="1"/>
  <c r="M25" i="1"/>
  <c r="N25" i="1" s="1"/>
  <c r="M26" i="1"/>
  <c r="N26" i="1" s="1"/>
  <c r="M20" i="1"/>
  <c r="N20" i="1" s="1"/>
  <c r="M10" i="1"/>
  <c r="M13" i="1"/>
  <c r="M14" i="1" s="1"/>
  <c r="M11" i="1"/>
  <c r="M12" i="1" s="1"/>
  <c r="M9" i="1"/>
  <c r="M3" i="1"/>
  <c r="M2" i="1"/>
  <c r="L4" i="1"/>
  <c r="L5" i="1" s="1"/>
  <c r="L6" i="1"/>
  <c r="C4" i="1"/>
  <c r="C5" i="1" s="1"/>
  <c r="D4" i="1"/>
  <c r="E4" i="1"/>
  <c r="F4" i="1"/>
  <c r="F5" i="1" s="1"/>
  <c r="G4" i="1"/>
  <c r="G5" i="1" s="1"/>
  <c r="H4" i="1"/>
  <c r="I4" i="1"/>
  <c r="I5" i="1" s="1"/>
  <c r="J4" i="1"/>
  <c r="J5" i="1" s="1"/>
  <c r="K4" i="1"/>
  <c r="D5" i="1"/>
  <c r="E5" i="1"/>
  <c r="H5" i="1"/>
  <c r="K5" i="1"/>
  <c r="B4" i="1"/>
  <c r="B5" i="1" s="1"/>
  <c r="C6" i="1"/>
  <c r="D6" i="1"/>
  <c r="E6" i="1"/>
  <c r="F6" i="1"/>
  <c r="G6" i="1"/>
  <c r="H6" i="1"/>
  <c r="I6" i="1"/>
  <c r="J6" i="1"/>
  <c r="K6" i="1"/>
  <c r="B6" i="1"/>
  <c r="C14" i="1"/>
  <c r="D14" i="1"/>
  <c r="E14" i="1"/>
  <c r="F14" i="1"/>
  <c r="G14" i="1"/>
  <c r="H14" i="1"/>
  <c r="I14" i="1"/>
  <c r="J14" i="1"/>
  <c r="K14" i="1"/>
  <c r="L14" i="1"/>
  <c r="K10" i="1"/>
  <c r="C12" i="1"/>
  <c r="D12" i="1"/>
  <c r="E12" i="1"/>
  <c r="F12" i="1"/>
  <c r="G12" i="1"/>
  <c r="H12" i="1"/>
  <c r="I12" i="1"/>
  <c r="J12" i="1"/>
  <c r="K12" i="1"/>
  <c r="L12" i="1"/>
  <c r="B14" i="1"/>
  <c r="B12" i="1"/>
  <c r="C10" i="1"/>
  <c r="D10" i="1"/>
  <c r="E10" i="1"/>
  <c r="F10" i="1"/>
  <c r="G10" i="1"/>
  <c r="H10" i="1"/>
  <c r="I10" i="1"/>
  <c r="J10" i="1"/>
  <c r="B10" i="1"/>
  <c r="M6" i="1" l="1"/>
  <c r="J30" i="1"/>
  <c r="M4" i="1" l="1"/>
  <c r="M5" i="1" s="1"/>
</calcChain>
</file>

<file path=xl/sharedStrings.xml><?xml version="1.0" encoding="utf-8"?>
<sst xmlns="http://schemas.openxmlformats.org/spreadsheetml/2006/main" count="25" uniqueCount="25">
  <si>
    <t>Jahr</t>
  </si>
  <si>
    <t>Abbrüche insgesamt</t>
  </si>
  <si>
    <t>Abbrüche pro 100 Geburten</t>
  </si>
  <si>
    <t>nach rechtlicher Begründung:</t>
  </si>
  <si>
    <t>Beratungsregelung</t>
  </si>
  <si>
    <t>Medizinische Indikation</t>
  </si>
  <si>
    <t>Kriminologische Ind.</t>
  </si>
  <si>
    <t>nach Zeitpunkt*:</t>
  </si>
  <si>
    <t>bis einschl. 14. Woche</t>
  </si>
  <si>
    <t>15. bis einschl. 24. Woche</t>
  </si>
  <si>
    <t>ab 25 Wochen</t>
  </si>
  <si>
    <t>nach vorherigen Lebendgeburten:</t>
  </si>
  <si>
    <t>keine</t>
  </si>
  <si>
    <t>mindestens 1</t>
  </si>
  <si>
    <t>davor 1</t>
  </si>
  <si>
    <t>davor 2</t>
  </si>
  <si>
    <t>davor 3</t>
  </si>
  <si>
    <t>davor 4</t>
  </si>
  <si>
    <t>davor 5 und mehr</t>
  </si>
  <si>
    <t>Stand: 7. Juni 2011.</t>
  </si>
  <si>
    <t>*Da die statistischen Daten sich auf die Dauer der Schwangerschaft ab der Befruchtung (p. c.) beziehen, wurden die Angaben auf die üblichere medizinische Angabe der Schwangerschaftswochen (p. m.) umgerechnet.</t>
  </si>
  <si>
    <t>Lebendgeburten</t>
  </si>
  <si>
    <t>Abbrüche pro 1000 Frauen 15–45-j.</t>
  </si>
  <si>
    <t>2003 - 2013</t>
  </si>
  <si>
    <t>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</si>
</sst>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_ ;\-#,##0\ "/>
    <numFmt numFmtId="167" formatCode="#,##0.00_ ;\-#,##0.00\ 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7.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247"/>
        <bgColor indexed="64"/>
      </patternFill>
    </fill>
    <fill>
      <patternFill patternType="solid">
        <fgColor rgb="FFEEEED1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F0F5"/>
        <bgColor indexed="64"/>
      </patternFill>
    </fill>
    <fill>
      <patternFill patternType="solid">
        <fgColor rgb="FFEEE0E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  <xf numFmtId="0" fontId="0" fillId="8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0" fillId="6" borderId="1" xfId="0" applyNumberFormat="1" applyFill="1" applyBorder="1" applyAlignment="1">
      <alignment vertical="center" wrapText="1"/>
    </xf>
    <xf numFmtId="3" fontId="0" fillId="8" borderId="1" xfId="0" applyNumberFormat="1" applyFill="1" applyBorder="1" applyAlignment="1">
      <alignment vertical="center" wrapText="1"/>
    </xf>
    <xf numFmtId="3" fontId="0" fillId="7" borderId="1" xfId="0" applyNumberFormat="1" applyFill="1" applyBorder="1" applyAlignment="1">
      <alignment vertical="center" wrapText="1"/>
    </xf>
    <xf numFmtId="164" fontId="0" fillId="3" borderId="1" xfId="1" applyNumberFormat="1" applyFont="1" applyFill="1" applyBorder="1" applyAlignment="1">
      <alignment vertical="center" wrapText="1"/>
    </xf>
    <xf numFmtId="164" fontId="0" fillId="4" borderId="1" xfId="1" applyNumberFormat="1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 wrapText="1"/>
    </xf>
    <xf numFmtId="3" fontId="0" fillId="9" borderId="1" xfId="1" applyNumberFormat="1" applyFont="1" applyFill="1" applyBorder="1" applyAlignment="1">
      <alignment vertical="center" wrapText="1"/>
    </xf>
    <xf numFmtId="0" fontId="0" fillId="10" borderId="1" xfId="0" applyFill="1" applyBorder="1" applyAlignment="1">
      <alignment horizontal="left" vertical="center" wrapText="1"/>
    </xf>
    <xf numFmtId="3" fontId="0" fillId="10" borderId="1" xfId="1" applyNumberFormat="1" applyFont="1" applyFill="1" applyBorder="1" applyAlignment="1">
      <alignment vertical="center" wrapText="1"/>
    </xf>
    <xf numFmtId="0" fontId="0" fillId="11" borderId="1" xfId="0" applyFill="1" applyBorder="1" applyAlignment="1">
      <alignment horizontal="left" vertical="center" wrapText="1"/>
    </xf>
    <xf numFmtId="3" fontId="0" fillId="11" borderId="1" xfId="0" applyNumberForma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0" fillId="0" borderId="0" xfId="0" applyNumberFormat="1"/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0" fillId="10" borderId="1" xfId="1" applyNumberFormat="1" applyFont="1" applyFill="1" applyBorder="1" applyAlignment="1">
      <alignment vertical="center" wrapText="1"/>
    </xf>
    <xf numFmtId="4" fontId="0" fillId="9" borderId="1" xfId="1" applyNumberFormat="1" applyFont="1" applyFill="1" applyBorder="1" applyAlignment="1">
      <alignment vertical="center" wrapText="1"/>
    </xf>
    <xf numFmtId="4" fontId="0" fillId="11" borderId="1" xfId="0" applyNumberFormat="1" applyFill="1" applyBorder="1" applyAlignment="1">
      <alignment vertical="center" wrapText="1"/>
    </xf>
    <xf numFmtId="167" fontId="0" fillId="4" borderId="1" xfId="1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400" b="1"/>
              <a:t>Abtreibende Frauen und Mütter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Tabelle1!$A$20</c:f>
              <c:strCache>
                <c:ptCount val="1"/>
                <c:pt idx="0">
                  <c:v>keine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Tabelle1!$B$20:$L$20</c:f>
              <c:numCache>
                <c:formatCode>#,##0</c:formatCode>
                <c:ptCount val="11"/>
                <c:pt idx="0">
                  <c:v>51728</c:v>
                </c:pt>
                <c:pt idx="1">
                  <c:v>52334</c:v>
                </c:pt>
                <c:pt idx="2">
                  <c:v>50357</c:v>
                </c:pt>
                <c:pt idx="3">
                  <c:v>48760</c:v>
                </c:pt>
                <c:pt idx="4">
                  <c:v>47943</c:v>
                </c:pt>
                <c:pt idx="5">
                  <c:v>46683</c:v>
                </c:pt>
                <c:pt idx="6">
                  <c:v>44703</c:v>
                </c:pt>
                <c:pt idx="7">
                  <c:v>44525</c:v>
                </c:pt>
                <c:pt idx="8">
                  <c:v>43937</c:v>
                </c:pt>
                <c:pt idx="9">
                  <c:v>42616</c:v>
                </c:pt>
                <c:pt idx="10">
                  <c:v>40506</c:v>
                </c:pt>
              </c:numCache>
            </c:numRef>
          </c:val>
        </c:ser>
        <c:ser>
          <c:idx val="2"/>
          <c:order val="2"/>
          <c:tx>
            <c:strRef>
              <c:f>Tabelle1!$A$22</c:f>
              <c:strCache>
                <c:ptCount val="1"/>
                <c:pt idx="0">
                  <c:v>davor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Tabelle1!$B$22:$L$22</c:f>
              <c:numCache>
                <c:formatCode>#,##0</c:formatCode>
                <c:ptCount val="11"/>
                <c:pt idx="0">
                  <c:v>33405</c:v>
                </c:pt>
                <c:pt idx="1">
                  <c:v>34030</c:v>
                </c:pt>
                <c:pt idx="2">
                  <c:v>32657</c:v>
                </c:pt>
                <c:pt idx="3">
                  <c:v>31055</c:v>
                </c:pt>
                <c:pt idx="4">
                  <c:v>30342</c:v>
                </c:pt>
                <c:pt idx="5">
                  <c:v>29961</c:v>
                </c:pt>
                <c:pt idx="6">
                  <c:v>28864</c:v>
                </c:pt>
                <c:pt idx="7">
                  <c:v>28429</c:v>
                </c:pt>
                <c:pt idx="8">
                  <c:v>28126</c:v>
                </c:pt>
                <c:pt idx="9">
                  <c:v>27914</c:v>
                </c:pt>
                <c:pt idx="10">
                  <c:v>26718</c:v>
                </c:pt>
              </c:numCache>
            </c:numRef>
          </c:val>
        </c:ser>
        <c:ser>
          <c:idx val="3"/>
          <c:order val="3"/>
          <c:tx>
            <c:strRef>
              <c:f>Tabelle1!$A$23</c:f>
              <c:strCache>
                <c:ptCount val="1"/>
                <c:pt idx="0">
                  <c:v>davor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Tabelle1!$B$23:$L$23</c:f>
              <c:numCache>
                <c:formatCode>#,##0</c:formatCode>
                <c:ptCount val="11"/>
                <c:pt idx="0">
                  <c:v>29652</c:v>
                </c:pt>
                <c:pt idx="1">
                  <c:v>30330</c:v>
                </c:pt>
                <c:pt idx="2">
                  <c:v>28629</c:v>
                </c:pt>
                <c:pt idx="3">
                  <c:v>27726</c:v>
                </c:pt>
                <c:pt idx="4">
                  <c:v>26519</c:v>
                </c:pt>
                <c:pt idx="5">
                  <c:v>25798</c:v>
                </c:pt>
                <c:pt idx="6">
                  <c:v>25191</c:v>
                </c:pt>
                <c:pt idx="7">
                  <c:v>25082</c:v>
                </c:pt>
                <c:pt idx="8">
                  <c:v>24724</c:v>
                </c:pt>
                <c:pt idx="9">
                  <c:v>24387</c:v>
                </c:pt>
                <c:pt idx="10">
                  <c:v>23711</c:v>
                </c:pt>
              </c:numCache>
            </c:numRef>
          </c:val>
        </c:ser>
        <c:ser>
          <c:idx val="4"/>
          <c:order val="4"/>
          <c:tx>
            <c:strRef>
              <c:f>Tabelle1!$A$24</c:f>
              <c:strCache>
                <c:ptCount val="1"/>
                <c:pt idx="0">
                  <c:v>davor 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Tabelle1!$B$24:$L$24</c:f>
              <c:numCache>
                <c:formatCode>#,##0</c:formatCode>
                <c:ptCount val="11"/>
                <c:pt idx="0">
                  <c:v>9625</c:v>
                </c:pt>
                <c:pt idx="1">
                  <c:v>9434</c:v>
                </c:pt>
                <c:pt idx="2">
                  <c:v>8911</c:v>
                </c:pt>
                <c:pt idx="3">
                  <c:v>8776</c:v>
                </c:pt>
                <c:pt idx="4">
                  <c:v>8730</c:v>
                </c:pt>
                <c:pt idx="5">
                  <c:v>8626</c:v>
                </c:pt>
                <c:pt idx="6">
                  <c:v>8429</c:v>
                </c:pt>
                <c:pt idx="7">
                  <c:v>8792</c:v>
                </c:pt>
                <c:pt idx="8">
                  <c:v>8508</c:v>
                </c:pt>
                <c:pt idx="9">
                  <c:v>8355</c:v>
                </c:pt>
                <c:pt idx="10">
                  <c:v>8360</c:v>
                </c:pt>
              </c:numCache>
            </c:numRef>
          </c:val>
        </c:ser>
        <c:ser>
          <c:idx val="5"/>
          <c:order val="5"/>
          <c:tx>
            <c:strRef>
              <c:f>Tabelle1!$A$25</c:f>
              <c:strCache>
                <c:ptCount val="1"/>
                <c:pt idx="0">
                  <c:v>davor 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Tabelle1!$B$25:$L$25</c:f>
              <c:numCache>
                <c:formatCode>#,##0</c:formatCode>
                <c:ptCount val="11"/>
                <c:pt idx="0">
                  <c:v>2435</c:v>
                </c:pt>
                <c:pt idx="1">
                  <c:v>2382</c:v>
                </c:pt>
                <c:pt idx="2">
                  <c:v>2394</c:v>
                </c:pt>
                <c:pt idx="3">
                  <c:v>2344</c:v>
                </c:pt>
                <c:pt idx="4">
                  <c:v>2298</c:v>
                </c:pt>
                <c:pt idx="5">
                  <c:v>2322</c:v>
                </c:pt>
                <c:pt idx="6">
                  <c:v>2373</c:v>
                </c:pt>
                <c:pt idx="7">
                  <c:v>2438</c:v>
                </c:pt>
                <c:pt idx="8">
                  <c:v>2437</c:v>
                </c:pt>
                <c:pt idx="9">
                  <c:v>2409</c:v>
                </c:pt>
                <c:pt idx="10">
                  <c:v>2431</c:v>
                </c:pt>
              </c:numCache>
            </c:numRef>
          </c:val>
        </c:ser>
        <c:ser>
          <c:idx val="6"/>
          <c:order val="6"/>
          <c:tx>
            <c:strRef>
              <c:f>Tabelle1!$A$26</c:f>
              <c:strCache>
                <c:ptCount val="1"/>
                <c:pt idx="0">
                  <c:v>davor 5 und mehr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Tabelle1!$B$26:$L$26</c:f>
              <c:numCache>
                <c:formatCode>#,##0</c:formatCode>
                <c:ptCount val="11"/>
                <c:pt idx="0">
                  <c:v>1185</c:v>
                </c:pt>
                <c:pt idx="1">
                  <c:v>1140</c:v>
                </c:pt>
                <c:pt idx="2">
                  <c:v>1075</c:v>
                </c:pt>
                <c:pt idx="3">
                  <c:v>1049</c:v>
                </c:pt>
                <c:pt idx="4">
                  <c:v>1039</c:v>
                </c:pt>
                <c:pt idx="5">
                  <c:v>1094</c:v>
                </c:pt>
                <c:pt idx="6">
                  <c:v>1134</c:v>
                </c:pt>
                <c:pt idx="7">
                  <c:v>1165</c:v>
                </c:pt>
                <c:pt idx="8">
                  <c:v>1135</c:v>
                </c:pt>
                <c:pt idx="9">
                  <c:v>1134</c:v>
                </c:pt>
                <c:pt idx="10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500706704"/>
        <c:axId val="5007106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Tabelle1!$A$21</c15:sqref>
                        </c15:formulaRef>
                      </c:ext>
                    </c:extLst>
                    <c:strCache>
                      <c:ptCount val="1"/>
                      <c:pt idx="0">
                        <c:v>mindestens 1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Tabelle1!$B$1:$L$1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Tabelle1!$B$21:$L$21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76302</c:v>
                      </c:pt>
                      <c:pt idx="1">
                        <c:v>77316</c:v>
                      </c:pt>
                      <c:pt idx="2">
                        <c:v>73666</c:v>
                      </c:pt>
                      <c:pt idx="3">
                        <c:v>70950</c:v>
                      </c:pt>
                      <c:pt idx="4">
                        <c:v>68928</c:v>
                      </c:pt>
                      <c:pt idx="5">
                        <c:v>67801</c:v>
                      </c:pt>
                      <c:pt idx="6">
                        <c:v>65991</c:v>
                      </c:pt>
                      <c:pt idx="7">
                        <c:v>65906</c:v>
                      </c:pt>
                      <c:pt idx="8">
                        <c:v>65070</c:v>
                      </c:pt>
                      <c:pt idx="9">
                        <c:v>64199</c:v>
                      </c:pt>
                      <c:pt idx="10">
                        <c:v>62296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0070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10624"/>
        <c:crosses val="autoZero"/>
        <c:auto val="1"/>
        <c:lblAlgn val="ctr"/>
        <c:lblOffset val="100"/>
        <c:noMultiLvlLbl val="0"/>
      </c:catAx>
      <c:valAx>
        <c:axId val="50071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0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000" b="1"/>
              <a:t>Abtreibungen</a:t>
            </a:r>
            <a:r>
              <a:rPr lang="de-DE" sz="2000" b="1" baseline="0"/>
              <a:t> in Deutschland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Lebendgeburten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Tabelle1!$B$1:$N$1</c15:sqref>
                  </c15:fullRef>
                </c:ext>
              </c:extLst>
              <c:f>Tabelle1!$B$1:$L$1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Tabelle1!$B$2:$N$2</c15:sqref>
                  </c15:fullRef>
                </c:ext>
              </c:extLst>
              <c:f>Tabelle1!$B$2:$L$2</c:f>
              <c:numCache>
                <c:formatCode>#,##0_ ;\-#,##0\ </c:formatCode>
                <c:ptCount val="11"/>
                <c:pt idx="0">
                  <c:v>706721</c:v>
                </c:pt>
                <c:pt idx="1">
                  <c:v>705622</c:v>
                </c:pt>
                <c:pt idx="2">
                  <c:v>685795</c:v>
                </c:pt>
                <c:pt idx="3">
                  <c:v>672724</c:v>
                </c:pt>
                <c:pt idx="4">
                  <c:v>684862</c:v>
                </c:pt>
                <c:pt idx="5">
                  <c:v>682514</c:v>
                </c:pt>
                <c:pt idx="6">
                  <c:v>665126</c:v>
                </c:pt>
                <c:pt idx="7">
                  <c:v>677945</c:v>
                </c:pt>
                <c:pt idx="8">
                  <c:v>675000</c:v>
                </c:pt>
                <c:pt idx="9">
                  <c:v>673544</c:v>
                </c:pt>
                <c:pt idx="10">
                  <c:v>682069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702392"/>
        <c:axId val="500714936"/>
      </c:barChart>
      <c:lineChart>
        <c:grouping val="standard"/>
        <c:varyColors val="0"/>
        <c:ser>
          <c:idx val="1"/>
          <c:order val="1"/>
          <c:tx>
            <c:strRef>
              <c:f>Tabelle1!$A$3</c:f>
              <c:strCache>
                <c:ptCount val="1"/>
                <c:pt idx="0">
                  <c:v>Abbrüche insgesamt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extLst>
                <c:ext xmlns:c15="http://schemas.microsoft.com/office/drawing/2012/chart" uri="{02D57815-91ED-43cb-92C2-25804820EDAC}">
                  <c15:fullRef>
                    <c15:sqref>Tabelle1!$B$1:$N$1</c15:sqref>
                  </c15:fullRef>
                </c:ext>
              </c:extLst>
              <c:f>Tabelle1!$B$1:$L$1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Tabelle1!$B$3:$N$3</c15:sqref>
                  </c15:fullRef>
                </c:ext>
              </c:extLst>
              <c:f>Tabelle1!$B$3:$L$3</c:f>
              <c:numCache>
                <c:formatCode>#,##0_ ;\-#,##0\ </c:formatCode>
                <c:ptCount val="11"/>
                <c:pt idx="0">
                  <c:v>128030</c:v>
                </c:pt>
                <c:pt idx="1">
                  <c:v>129650</c:v>
                </c:pt>
                <c:pt idx="2">
                  <c:v>124023</c:v>
                </c:pt>
                <c:pt idx="3">
                  <c:v>119710</c:v>
                </c:pt>
                <c:pt idx="4">
                  <c:v>116871</c:v>
                </c:pt>
                <c:pt idx="5">
                  <c:v>114484</c:v>
                </c:pt>
                <c:pt idx="6">
                  <c:v>110694</c:v>
                </c:pt>
                <c:pt idx="7">
                  <c:v>110431</c:v>
                </c:pt>
                <c:pt idx="8">
                  <c:v>108867</c:v>
                </c:pt>
                <c:pt idx="9">
                  <c:v>106815</c:v>
                </c:pt>
                <c:pt idx="10">
                  <c:v>102802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713368"/>
        <c:axId val="500703176"/>
      </c:lineChart>
      <c:catAx>
        <c:axId val="50070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14936"/>
        <c:crosses val="autoZero"/>
        <c:auto val="1"/>
        <c:lblAlgn val="ctr"/>
        <c:lblOffset val="100"/>
        <c:noMultiLvlLbl val="0"/>
      </c:catAx>
      <c:valAx>
        <c:axId val="50071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02392"/>
        <c:crosses val="autoZero"/>
        <c:crossBetween val="between"/>
      </c:valAx>
      <c:valAx>
        <c:axId val="500703176"/>
        <c:scaling>
          <c:orientation val="minMax"/>
        </c:scaling>
        <c:delete val="0"/>
        <c:axPos val="r"/>
        <c:numFmt formatCode="#,##0_ ;\-#,##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13368"/>
        <c:crosses val="max"/>
        <c:crossBetween val="between"/>
      </c:valAx>
      <c:catAx>
        <c:axId val="500713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0703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2400" b="1"/>
              <a:t>Abtreibende Frauen und Mütter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Tabelle1!$A$20</c:f>
              <c:strCache>
                <c:ptCount val="1"/>
                <c:pt idx="0">
                  <c:v>keine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Tabelle1!$B$20:$L$20</c:f>
              <c:numCache>
                <c:formatCode>#,##0</c:formatCode>
                <c:ptCount val="11"/>
                <c:pt idx="0">
                  <c:v>51728</c:v>
                </c:pt>
                <c:pt idx="1">
                  <c:v>52334</c:v>
                </c:pt>
                <c:pt idx="2">
                  <c:v>50357</c:v>
                </c:pt>
                <c:pt idx="3">
                  <c:v>48760</c:v>
                </c:pt>
                <c:pt idx="4">
                  <c:v>47943</c:v>
                </c:pt>
                <c:pt idx="5">
                  <c:v>46683</c:v>
                </c:pt>
                <c:pt idx="6">
                  <c:v>44703</c:v>
                </c:pt>
                <c:pt idx="7">
                  <c:v>44525</c:v>
                </c:pt>
                <c:pt idx="8">
                  <c:v>43937</c:v>
                </c:pt>
                <c:pt idx="9">
                  <c:v>42616</c:v>
                </c:pt>
                <c:pt idx="10">
                  <c:v>40506</c:v>
                </c:pt>
              </c:numCache>
            </c:numRef>
          </c:val>
        </c:ser>
        <c:ser>
          <c:idx val="2"/>
          <c:order val="2"/>
          <c:tx>
            <c:strRef>
              <c:f>Tabelle1!$A$22</c:f>
              <c:strCache>
                <c:ptCount val="1"/>
                <c:pt idx="0">
                  <c:v>davor 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Tabelle1!$B$22:$L$22</c:f>
              <c:numCache>
                <c:formatCode>#,##0</c:formatCode>
                <c:ptCount val="11"/>
                <c:pt idx="0">
                  <c:v>33405</c:v>
                </c:pt>
                <c:pt idx="1">
                  <c:v>34030</c:v>
                </c:pt>
                <c:pt idx="2">
                  <c:v>32657</c:v>
                </c:pt>
                <c:pt idx="3">
                  <c:v>31055</c:v>
                </c:pt>
                <c:pt idx="4">
                  <c:v>30342</c:v>
                </c:pt>
                <c:pt idx="5">
                  <c:v>29961</c:v>
                </c:pt>
                <c:pt idx="6">
                  <c:v>28864</c:v>
                </c:pt>
                <c:pt idx="7">
                  <c:v>28429</c:v>
                </c:pt>
                <c:pt idx="8">
                  <c:v>28126</c:v>
                </c:pt>
                <c:pt idx="9">
                  <c:v>27914</c:v>
                </c:pt>
                <c:pt idx="10">
                  <c:v>26718</c:v>
                </c:pt>
              </c:numCache>
            </c:numRef>
          </c:val>
        </c:ser>
        <c:ser>
          <c:idx val="3"/>
          <c:order val="3"/>
          <c:tx>
            <c:strRef>
              <c:f>Tabelle1!$A$23</c:f>
              <c:strCache>
                <c:ptCount val="1"/>
                <c:pt idx="0">
                  <c:v>davor 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Tabelle1!$B$23:$L$23</c:f>
              <c:numCache>
                <c:formatCode>#,##0</c:formatCode>
                <c:ptCount val="11"/>
                <c:pt idx="0">
                  <c:v>29652</c:v>
                </c:pt>
                <c:pt idx="1">
                  <c:v>30330</c:v>
                </c:pt>
                <c:pt idx="2">
                  <c:v>28629</c:v>
                </c:pt>
                <c:pt idx="3">
                  <c:v>27726</c:v>
                </c:pt>
                <c:pt idx="4">
                  <c:v>26519</c:v>
                </c:pt>
                <c:pt idx="5">
                  <c:v>25798</c:v>
                </c:pt>
                <c:pt idx="6">
                  <c:v>25191</c:v>
                </c:pt>
                <c:pt idx="7">
                  <c:v>25082</c:v>
                </c:pt>
                <c:pt idx="8">
                  <c:v>24724</c:v>
                </c:pt>
                <c:pt idx="9">
                  <c:v>24387</c:v>
                </c:pt>
                <c:pt idx="10">
                  <c:v>23711</c:v>
                </c:pt>
              </c:numCache>
            </c:numRef>
          </c:val>
        </c:ser>
        <c:ser>
          <c:idx val="4"/>
          <c:order val="4"/>
          <c:tx>
            <c:strRef>
              <c:f>Tabelle1!$A$24</c:f>
              <c:strCache>
                <c:ptCount val="1"/>
                <c:pt idx="0">
                  <c:v>davor 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Tabelle1!$B$24:$L$24</c:f>
              <c:numCache>
                <c:formatCode>#,##0</c:formatCode>
                <c:ptCount val="11"/>
                <c:pt idx="0">
                  <c:v>9625</c:v>
                </c:pt>
                <c:pt idx="1">
                  <c:v>9434</c:v>
                </c:pt>
                <c:pt idx="2">
                  <c:v>8911</c:v>
                </c:pt>
                <c:pt idx="3">
                  <c:v>8776</c:v>
                </c:pt>
                <c:pt idx="4">
                  <c:v>8730</c:v>
                </c:pt>
                <c:pt idx="5">
                  <c:v>8626</c:v>
                </c:pt>
                <c:pt idx="6">
                  <c:v>8429</c:v>
                </c:pt>
                <c:pt idx="7">
                  <c:v>8792</c:v>
                </c:pt>
                <c:pt idx="8">
                  <c:v>8508</c:v>
                </c:pt>
                <c:pt idx="9">
                  <c:v>8355</c:v>
                </c:pt>
                <c:pt idx="10">
                  <c:v>8360</c:v>
                </c:pt>
              </c:numCache>
            </c:numRef>
          </c:val>
        </c:ser>
        <c:ser>
          <c:idx val="5"/>
          <c:order val="5"/>
          <c:tx>
            <c:strRef>
              <c:f>Tabelle1!$A$25</c:f>
              <c:strCache>
                <c:ptCount val="1"/>
                <c:pt idx="0">
                  <c:v>davor 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Tabelle1!$B$25:$L$25</c:f>
              <c:numCache>
                <c:formatCode>#,##0</c:formatCode>
                <c:ptCount val="11"/>
                <c:pt idx="0">
                  <c:v>2435</c:v>
                </c:pt>
                <c:pt idx="1">
                  <c:v>2382</c:v>
                </c:pt>
                <c:pt idx="2">
                  <c:v>2394</c:v>
                </c:pt>
                <c:pt idx="3">
                  <c:v>2344</c:v>
                </c:pt>
                <c:pt idx="4">
                  <c:v>2298</c:v>
                </c:pt>
                <c:pt idx="5">
                  <c:v>2322</c:v>
                </c:pt>
                <c:pt idx="6">
                  <c:v>2373</c:v>
                </c:pt>
                <c:pt idx="7">
                  <c:v>2438</c:v>
                </c:pt>
                <c:pt idx="8">
                  <c:v>2437</c:v>
                </c:pt>
                <c:pt idx="9">
                  <c:v>2409</c:v>
                </c:pt>
                <c:pt idx="10">
                  <c:v>2431</c:v>
                </c:pt>
              </c:numCache>
            </c:numRef>
          </c:val>
        </c:ser>
        <c:ser>
          <c:idx val="6"/>
          <c:order val="6"/>
          <c:tx>
            <c:strRef>
              <c:f>Tabelle1!$A$26</c:f>
              <c:strCache>
                <c:ptCount val="1"/>
                <c:pt idx="0">
                  <c:v>davor 5 und mehr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Tabelle1!$B$1:$L$1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Tabelle1!$B$26:$L$26</c:f>
              <c:numCache>
                <c:formatCode>#,##0</c:formatCode>
                <c:ptCount val="11"/>
                <c:pt idx="0">
                  <c:v>1185</c:v>
                </c:pt>
                <c:pt idx="1">
                  <c:v>1140</c:v>
                </c:pt>
                <c:pt idx="2">
                  <c:v>1075</c:v>
                </c:pt>
                <c:pt idx="3">
                  <c:v>1049</c:v>
                </c:pt>
                <c:pt idx="4">
                  <c:v>1039</c:v>
                </c:pt>
                <c:pt idx="5">
                  <c:v>1094</c:v>
                </c:pt>
                <c:pt idx="6">
                  <c:v>1134</c:v>
                </c:pt>
                <c:pt idx="7">
                  <c:v>1165</c:v>
                </c:pt>
                <c:pt idx="8">
                  <c:v>1135</c:v>
                </c:pt>
                <c:pt idx="9">
                  <c:v>1134</c:v>
                </c:pt>
                <c:pt idx="10">
                  <c:v>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0713760"/>
        <c:axId val="50070474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Tabelle1!$A$21</c15:sqref>
                        </c15:formulaRef>
                      </c:ext>
                    </c:extLst>
                    <c:strCache>
                      <c:ptCount val="1"/>
                      <c:pt idx="0">
                        <c:v>mindestens 1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>
                      <c:ext uri="{02D57815-91ED-43cb-92C2-25804820EDAC}">
                        <c15:formulaRef>
                          <c15:sqref>Tabelle1!$B$1:$L$1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Tabelle1!$B$21:$L$21</c15:sqref>
                        </c15:formulaRef>
                      </c:ext>
                    </c:extLst>
                    <c:numCache>
                      <c:formatCode>#,##0</c:formatCode>
                      <c:ptCount val="11"/>
                      <c:pt idx="0">
                        <c:v>76302</c:v>
                      </c:pt>
                      <c:pt idx="1">
                        <c:v>77316</c:v>
                      </c:pt>
                      <c:pt idx="2">
                        <c:v>73666</c:v>
                      </c:pt>
                      <c:pt idx="3">
                        <c:v>70950</c:v>
                      </c:pt>
                      <c:pt idx="4">
                        <c:v>68928</c:v>
                      </c:pt>
                      <c:pt idx="5">
                        <c:v>67801</c:v>
                      </c:pt>
                      <c:pt idx="6">
                        <c:v>65991</c:v>
                      </c:pt>
                      <c:pt idx="7">
                        <c:v>65906</c:v>
                      </c:pt>
                      <c:pt idx="8">
                        <c:v>65070</c:v>
                      </c:pt>
                      <c:pt idx="9">
                        <c:v>64199</c:v>
                      </c:pt>
                      <c:pt idx="10">
                        <c:v>62296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50071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04744"/>
        <c:crosses val="autoZero"/>
        <c:auto val="1"/>
        <c:lblAlgn val="ctr"/>
        <c:lblOffset val="100"/>
        <c:noMultiLvlLbl val="0"/>
      </c:catAx>
      <c:valAx>
        <c:axId val="50070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071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405" cy="599573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405" cy="599573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0.0593</cdr:x>
      <cdr:y>0.22292</cdr:y>
    </cdr:from>
    <cdr:to>
      <cdr:x>0.93261</cdr:x>
      <cdr:y>0.22292</cdr:y>
    </cdr:to>
    <cdr:cxnSp macro="">
      <cdr:nvCxnSpPr>
        <cdr:cNvPr id="3" name="Gerader Verbinder 2"/>
        <cdr:cNvCxnSpPr/>
      </cdr:nvCxnSpPr>
      <cdr:spPr>
        <a:xfrm xmlns:a="http://schemas.openxmlformats.org/drawingml/2006/main" flipH="1" flipV="1">
          <a:off x="551447" y="1341020"/>
          <a:ext cx="8121316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0.0593</cdr:x>
      <cdr:y>0.39792</cdr:y>
    </cdr:from>
    <cdr:to>
      <cdr:x>0.93261</cdr:x>
      <cdr:y>0.39792</cdr:y>
    </cdr:to>
    <cdr:cxnSp macro="">
      <cdr:nvCxnSpPr>
        <cdr:cNvPr id="7" name="Gerader Verbinder 6"/>
        <cdr:cNvCxnSpPr/>
      </cdr:nvCxnSpPr>
      <cdr:spPr>
        <a:xfrm xmlns:a="http://schemas.openxmlformats.org/drawingml/2006/main" flipH="1" flipV="1">
          <a:off x="551447" y="2393783"/>
          <a:ext cx="8121316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B0F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0.68464</cdr:x>
      <cdr:y>0.18125</cdr:y>
    </cdr:from>
    <cdr:to>
      <cdr:x>0.78297</cdr:x>
      <cdr:y>0.22083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6366711" y="1090362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Durchschnitt</a:t>
          </a:r>
          <a:r>
            <a:rPr lang="de-DE" sz="1100" baseline="0"/>
            <a:t> p.a. 2003 - 2013 - 115.671</a:t>
          </a:r>
        </a:p>
      </cdr:txBody>
    </cdr:sp>
  </cdr:relSizeAnchor>
  <cdr:relSizeAnchor xmlns:cdr="http://schemas.openxmlformats.org/drawingml/2006/chartDrawing">
    <cdr:from>
      <cdr:x>0.04994</cdr:x>
      <cdr:y>0.35636</cdr:y>
    </cdr:from>
    <cdr:to>
      <cdr:x>0.14827</cdr:x>
      <cdr:y>0.39594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64386" y="2143793"/>
          <a:ext cx="9144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682.902 - Durchschnitt</a:t>
          </a:r>
          <a:r>
            <a:rPr lang="de-DE" sz="1100" baseline="0"/>
            <a:t> p.a. 2003 - 2013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1578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pane xSplit="2" ySplit="1" topLeftCell="F2" activePane="bottomRight" state="frozen"/>
      <selection pane="topRight" activeCell="C1" sqref="C1"/>
      <selection pane="bottomLeft" activeCell="A2" sqref="A2"/>
      <selection pane="bottomRight" activeCell="N14" sqref="N14"/>
    </sheetView>
  </sheetViews>
  <sheetFormatPr baseColWidth="10" defaultRowHeight="12.75" x14ac:dyDescent="0.2"/>
  <cols>
    <col min="1" max="1" width="30.42578125" bestFit="1" customWidth="1"/>
    <col min="2" max="9" width="12.42578125" bestFit="1" customWidth="1"/>
    <col min="10" max="10" width="12.42578125" customWidth="1"/>
    <col min="11" max="12" width="12.85546875" bestFit="1" customWidth="1"/>
  </cols>
  <sheetData>
    <row r="1" spans="1:14" x14ac:dyDescent="0.2">
      <c r="A1" s="2" t="s">
        <v>0</v>
      </c>
      <c r="B1" s="2">
        <v>2003</v>
      </c>
      <c r="C1" s="2">
        <v>2004</v>
      </c>
      <c r="D1" s="2">
        <v>2005</v>
      </c>
      <c r="E1" s="2">
        <v>2006</v>
      </c>
      <c r="F1" s="2">
        <v>2007</v>
      </c>
      <c r="G1" s="2">
        <v>2008</v>
      </c>
      <c r="H1" s="2">
        <v>2009</v>
      </c>
      <c r="I1" s="2">
        <v>2010</v>
      </c>
      <c r="J1" s="2">
        <v>2011</v>
      </c>
      <c r="K1" s="2">
        <v>2012</v>
      </c>
      <c r="L1" s="2">
        <v>2013</v>
      </c>
      <c r="M1" s="2" t="s">
        <v>23</v>
      </c>
      <c r="N1" s="2" t="s">
        <v>24</v>
      </c>
    </row>
    <row r="2" spans="1:14" x14ac:dyDescent="0.2">
      <c r="A2" s="11" t="s">
        <v>21</v>
      </c>
      <c r="B2" s="15">
        <v>706721</v>
      </c>
      <c r="C2" s="15">
        <v>705622</v>
      </c>
      <c r="D2" s="15">
        <v>685795</v>
      </c>
      <c r="E2" s="15">
        <v>672724</v>
      </c>
      <c r="F2" s="15">
        <v>684862</v>
      </c>
      <c r="G2" s="15">
        <v>682514</v>
      </c>
      <c r="H2" s="15">
        <v>665126</v>
      </c>
      <c r="I2" s="15">
        <v>677945</v>
      </c>
      <c r="J2" s="15">
        <v>675000</v>
      </c>
      <c r="K2" s="15">
        <v>673544</v>
      </c>
      <c r="L2" s="15">
        <v>682069</v>
      </c>
      <c r="M2" s="15">
        <f>SUM(B2:L2)</f>
        <v>7511922</v>
      </c>
      <c r="N2" s="15">
        <f>M2/11</f>
        <v>682902</v>
      </c>
    </row>
    <row r="3" spans="1:14" x14ac:dyDescent="0.2">
      <c r="A3" s="3" t="s">
        <v>1</v>
      </c>
      <c r="B3" s="16">
        <v>128030</v>
      </c>
      <c r="C3" s="16">
        <v>129650</v>
      </c>
      <c r="D3" s="16">
        <v>124023</v>
      </c>
      <c r="E3" s="16">
        <v>119710</v>
      </c>
      <c r="F3" s="16">
        <v>116871</v>
      </c>
      <c r="G3" s="16">
        <v>114484</v>
      </c>
      <c r="H3" s="16">
        <v>110694</v>
      </c>
      <c r="I3" s="16">
        <v>110431</v>
      </c>
      <c r="J3" s="16">
        <v>108867</v>
      </c>
      <c r="K3" s="16">
        <v>106815</v>
      </c>
      <c r="L3" s="16">
        <v>102802</v>
      </c>
      <c r="M3" s="16">
        <f>SUM(B3:L3)</f>
        <v>1272377</v>
      </c>
      <c r="N3" s="16">
        <f t="shared" ref="N3:N4" si="0">M3/11</f>
        <v>115670.63636363637</v>
      </c>
    </row>
    <row r="4" spans="1:14" x14ac:dyDescent="0.2">
      <c r="A4" s="3"/>
      <c r="B4" s="16">
        <f>B2+B3</f>
        <v>834751</v>
      </c>
      <c r="C4" s="16">
        <f t="shared" ref="C4:K4" si="1">C2+C3</f>
        <v>835272</v>
      </c>
      <c r="D4" s="16">
        <f t="shared" si="1"/>
        <v>809818</v>
      </c>
      <c r="E4" s="16">
        <f t="shared" si="1"/>
        <v>792434</v>
      </c>
      <c r="F4" s="16">
        <f t="shared" si="1"/>
        <v>801733</v>
      </c>
      <c r="G4" s="16">
        <f t="shared" si="1"/>
        <v>796998</v>
      </c>
      <c r="H4" s="16">
        <f t="shared" si="1"/>
        <v>775820</v>
      </c>
      <c r="I4" s="16">
        <f t="shared" si="1"/>
        <v>788376</v>
      </c>
      <c r="J4" s="16">
        <f t="shared" si="1"/>
        <v>783867</v>
      </c>
      <c r="K4" s="16">
        <f t="shared" si="1"/>
        <v>780359</v>
      </c>
      <c r="L4" s="16">
        <f>L2+L3</f>
        <v>784871</v>
      </c>
      <c r="M4" s="16">
        <f>M2+M3</f>
        <v>8784299</v>
      </c>
      <c r="N4" s="16">
        <f t="shared" si="0"/>
        <v>798572.63636363635</v>
      </c>
    </row>
    <row r="5" spans="1:14" x14ac:dyDescent="0.2">
      <c r="A5" s="3"/>
      <c r="B5" s="30">
        <f>B3*100/B4</f>
        <v>15.337507831676751</v>
      </c>
      <c r="C5" s="30">
        <f t="shared" ref="C5:K5" si="2">C3*100/C4</f>
        <v>15.521889875393883</v>
      </c>
      <c r="D5" s="30">
        <f t="shared" si="2"/>
        <v>15.314922612241268</v>
      </c>
      <c r="E5" s="30">
        <f t="shared" si="2"/>
        <v>15.106620866848218</v>
      </c>
      <c r="F5" s="30">
        <f t="shared" si="2"/>
        <v>14.577296930524252</v>
      </c>
      <c r="G5" s="30">
        <f t="shared" si="2"/>
        <v>14.364402420081355</v>
      </c>
      <c r="H5" s="30">
        <f t="shared" si="2"/>
        <v>14.268000309350107</v>
      </c>
      <c r="I5" s="30">
        <f t="shared" si="2"/>
        <v>14.007402559184957</v>
      </c>
      <c r="J5" s="30">
        <f t="shared" si="2"/>
        <v>13.888453015626375</v>
      </c>
      <c r="K5" s="30">
        <f t="shared" si="2"/>
        <v>13.687930811331707</v>
      </c>
      <c r="L5" s="30">
        <f>L3*100/L4</f>
        <v>13.097948580085134</v>
      </c>
      <c r="M5" s="30">
        <f>M3*100/M4</f>
        <v>14.48467316515524</v>
      </c>
      <c r="N5" s="30">
        <f>N3*100/N4</f>
        <v>14.48467316515524</v>
      </c>
    </row>
    <row r="6" spans="1:14" x14ac:dyDescent="0.2">
      <c r="A6" s="4" t="s">
        <v>2</v>
      </c>
      <c r="B6" s="31">
        <f>B3*100/B2</f>
        <v>18.116059944447667</v>
      </c>
      <c r="C6" s="31">
        <f>C3*100/C2</f>
        <v>18.373860225446485</v>
      </c>
      <c r="D6" s="31">
        <f>D3*100/D2</f>
        <v>18.08455879672497</v>
      </c>
      <c r="E6" s="31">
        <f>E3*100/E2</f>
        <v>17.794816299106319</v>
      </c>
      <c r="F6" s="31">
        <f>F3*100/F2</f>
        <v>17.064897745823245</v>
      </c>
      <c r="G6" s="31">
        <f>G3*100/G2</f>
        <v>16.773868374861173</v>
      </c>
      <c r="H6" s="31">
        <f>H3*100/H2</f>
        <v>16.642560958374805</v>
      </c>
      <c r="I6" s="31">
        <f>I3*100/I2</f>
        <v>16.289079497599364</v>
      </c>
      <c r="J6" s="31">
        <f>J3*100/J2</f>
        <v>16.128444444444444</v>
      </c>
      <c r="K6" s="31">
        <f>K3*100/K2</f>
        <v>15.858652144477569</v>
      </c>
      <c r="L6" s="31">
        <f>L3*100/L2</f>
        <v>15.072082150046404</v>
      </c>
      <c r="M6" s="31">
        <f>M3*100/M2</f>
        <v>16.938101859950091</v>
      </c>
      <c r="N6" s="31">
        <f>N3*100/N2</f>
        <v>16.938101859950091</v>
      </c>
    </row>
    <row r="7" spans="1:14" x14ac:dyDescent="0.2">
      <c r="A7" s="5" t="s">
        <v>22</v>
      </c>
      <c r="B7" s="5">
        <v>7.6</v>
      </c>
      <c r="C7" s="5">
        <v>7.8</v>
      </c>
      <c r="D7" s="5">
        <v>7.5</v>
      </c>
      <c r="E7" s="5">
        <v>7.3</v>
      </c>
      <c r="F7" s="5">
        <v>7.3</v>
      </c>
      <c r="G7" s="5">
        <v>7.2</v>
      </c>
      <c r="H7" s="5">
        <v>7.1</v>
      </c>
      <c r="I7" s="31">
        <v>7.1</v>
      </c>
      <c r="J7" s="31"/>
      <c r="K7" s="1"/>
      <c r="L7" s="1"/>
      <c r="M7" s="1"/>
      <c r="N7" s="1"/>
    </row>
    <row r="8" spans="1:14" ht="12.75" customHeight="1" x14ac:dyDescent="0.2">
      <c r="A8" s="25" t="s">
        <v>3</v>
      </c>
      <c r="B8" s="25"/>
      <c r="C8" s="25"/>
      <c r="D8" s="25"/>
      <c r="E8" s="25"/>
      <c r="F8" s="25"/>
      <c r="G8" s="25"/>
      <c r="H8" s="34"/>
      <c r="I8" s="35"/>
      <c r="J8" s="36"/>
    </row>
    <row r="9" spans="1:14" x14ac:dyDescent="0.2">
      <c r="A9" s="19" t="s">
        <v>4</v>
      </c>
      <c r="B9" s="20">
        <v>124583</v>
      </c>
      <c r="C9" s="20">
        <v>126313</v>
      </c>
      <c r="D9" s="20">
        <v>120825</v>
      </c>
      <c r="E9" s="20">
        <v>116636</v>
      </c>
      <c r="F9" s="20">
        <v>113774</v>
      </c>
      <c r="G9" s="20">
        <v>111474</v>
      </c>
      <c r="H9" s="20">
        <v>107480</v>
      </c>
      <c r="I9" s="20">
        <v>107330</v>
      </c>
      <c r="J9" s="20">
        <v>105357</v>
      </c>
      <c r="K9" s="20">
        <v>103462</v>
      </c>
      <c r="L9" s="20">
        <v>99079</v>
      </c>
      <c r="M9" s="20">
        <f>SUM(B9:L9)</f>
        <v>1236313</v>
      </c>
      <c r="N9" s="20">
        <f>M9/11</f>
        <v>112392.09090909091</v>
      </c>
    </row>
    <row r="10" spans="1:14" x14ac:dyDescent="0.2">
      <c r="A10" s="19"/>
      <c r="B10" s="27">
        <f>B9*100/B3</f>
        <v>97.307662266656251</v>
      </c>
      <c r="C10" s="27">
        <f>C9*100/C3</f>
        <v>97.426147319706899</v>
      </c>
      <c r="D10" s="27">
        <f>D9*100/D3</f>
        <v>97.421446022108796</v>
      </c>
      <c r="E10" s="27">
        <f>E9*100/E3</f>
        <v>97.432127641801017</v>
      </c>
      <c r="F10" s="27">
        <f>F9*100/F3</f>
        <v>97.350069735006969</v>
      </c>
      <c r="G10" s="27">
        <f>G9*100/G3</f>
        <v>97.370811641801481</v>
      </c>
      <c r="H10" s="27">
        <f>H9*100/H3</f>
        <v>97.096500261983479</v>
      </c>
      <c r="I10" s="27">
        <f>I9*100/I3</f>
        <v>97.191911691463446</v>
      </c>
      <c r="J10" s="27">
        <f>J9*100/J3</f>
        <v>96.77588249882885</v>
      </c>
      <c r="K10" s="27">
        <f>K9*100/K3</f>
        <v>96.860927772316629</v>
      </c>
      <c r="L10" s="27">
        <f>L9*100/L3</f>
        <v>96.378475126943059</v>
      </c>
      <c r="M10" s="27">
        <f>M9*100/M3</f>
        <v>97.165619938115825</v>
      </c>
      <c r="N10" s="27">
        <f>N9*100/N3</f>
        <v>97.165619938115825</v>
      </c>
    </row>
    <row r="11" spans="1:14" x14ac:dyDescent="0.2">
      <c r="A11" s="17" t="s">
        <v>5</v>
      </c>
      <c r="B11" s="18">
        <v>3421</v>
      </c>
      <c r="C11" s="18">
        <v>3308</v>
      </c>
      <c r="D11" s="18">
        <v>3177</v>
      </c>
      <c r="E11" s="18">
        <v>3046</v>
      </c>
      <c r="F11" s="18">
        <v>3072</v>
      </c>
      <c r="G11" s="18">
        <v>2989</v>
      </c>
      <c r="H11" s="18">
        <v>3200</v>
      </c>
      <c r="I11" s="18">
        <v>3077</v>
      </c>
      <c r="J11" s="18">
        <v>3485</v>
      </c>
      <c r="K11" s="18">
        <v>3326</v>
      </c>
      <c r="L11" s="18">
        <v>3703</v>
      </c>
      <c r="M11" s="18">
        <f>SUM(B11:L11)</f>
        <v>35804</v>
      </c>
      <c r="N11" s="18">
        <f>M11/11</f>
        <v>3254.909090909091</v>
      </c>
    </row>
    <row r="12" spans="1:14" x14ac:dyDescent="0.2">
      <c r="A12" s="17"/>
      <c r="B12" s="28">
        <f>B11*100/B3</f>
        <v>2.6720299929703977</v>
      </c>
      <c r="C12" s="28">
        <f>C11*100/C3</f>
        <v>2.551484766679522</v>
      </c>
      <c r="D12" s="28">
        <f>D11*100/D3</f>
        <v>2.5616216346967899</v>
      </c>
      <c r="E12" s="28">
        <f>E11*100/E3</f>
        <v>2.544482499373486</v>
      </c>
      <c r="F12" s="28">
        <f>F11*100/F3</f>
        <v>2.6285391585594375</v>
      </c>
      <c r="G12" s="28">
        <f>G11*100/G3</f>
        <v>2.6108451836064428</v>
      </c>
      <c r="H12" s="28">
        <f>H11*100/H3</f>
        <v>2.890852259381719</v>
      </c>
      <c r="I12" s="28">
        <f>I11*100/I3</f>
        <v>2.7863552806729994</v>
      </c>
      <c r="J12" s="28">
        <f>J11*100/J3</f>
        <v>3.2011537013052624</v>
      </c>
      <c r="K12" s="28">
        <f>K11*100/K3</f>
        <v>3.1137948789963956</v>
      </c>
      <c r="L12" s="28">
        <f>L11*100/L3</f>
        <v>3.6020699986381586</v>
      </c>
      <c r="M12" s="28">
        <f>M11*100/M3</f>
        <v>2.8139458666731638</v>
      </c>
      <c r="N12" s="28">
        <f>N11*100/N3</f>
        <v>2.8139458666731638</v>
      </c>
    </row>
    <row r="13" spans="1:14" x14ac:dyDescent="0.2">
      <c r="A13" s="21" t="s">
        <v>6</v>
      </c>
      <c r="B13" s="22">
        <v>26</v>
      </c>
      <c r="C13" s="22">
        <v>29</v>
      </c>
      <c r="D13" s="22">
        <v>21</v>
      </c>
      <c r="E13" s="22">
        <v>28</v>
      </c>
      <c r="F13" s="22">
        <v>25</v>
      </c>
      <c r="G13" s="22">
        <v>21</v>
      </c>
      <c r="H13" s="22">
        <v>14</v>
      </c>
      <c r="I13" s="22">
        <v>24</v>
      </c>
      <c r="J13" s="22">
        <v>25</v>
      </c>
      <c r="K13" s="22">
        <v>27</v>
      </c>
      <c r="L13" s="22">
        <v>20</v>
      </c>
      <c r="M13" s="22">
        <f>SUM(B13:L13)</f>
        <v>260</v>
      </c>
      <c r="N13" s="22">
        <f>M13/11</f>
        <v>23.636363636363637</v>
      </c>
    </row>
    <row r="14" spans="1:14" x14ac:dyDescent="0.2">
      <c r="A14" s="21"/>
      <c r="B14" s="29">
        <f>B13*100/B3</f>
        <v>2.0307740373349994E-2</v>
      </c>
      <c r="C14" s="29">
        <f>C13*100/C3</f>
        <v>2.236791361357501E-2</v>
      </c>
      <c r="D14" s="29">
        <f>D13*100/D3</f>
        <v>1.6932343194407489E-2</v>
      </c>
      <c r="E14" s="29">
        <f>E13*100/E3</f>
        <v>2.3389858825494946E-2</v>
      </c>
      <c r="F14" s="29">
        <f>F13*100/F3</f>
        <v>2.1391106433589172E-2</v>
      </c>
      <c r="G14" s="29">
        <f>G13*100/G3</f>
        <v>1.8343174592082737E-2</v>
      </c>
      <c r="H14" s="29">
        <f>H13*100/H3</f>
        <v>1.2647478634795021E-2</v>
      </c>
      <c r="I14" s="29">
        <f>I13*100/I3</f>
        <v>2.1733027863552808E-2</v>
      </c>
      <c r="J14" s="29">
        <f>J13*100/J3</f>
        <v>2.2963799865891407E-2</v>
      </c>
      <c r="K14" s="29">
        <f>K13*100/K3</f>
        <v>2.5277348686982164E-2</v>
      </c>
      <c r="L14" s="29">
        <f>L13*100/L3</f>
        <v>1.9454874418785628E-2</v>
      </c>
      <c r="M14" s="29">
        <f>M13*100/M3</f>
        <v>2.0434195211010572E-2</v>
      </c>
      <c r="N14" s="29">
        <f>N13*100/N3</f>
        <v>2.0434195211010572E-2</v>
      </c>
    </row>
    <row r="15" spans="1:14" ht="12.75" customHeight="1" x14ac:dyDescent="0.2">
      <c r="A15" s="25" t="s">
        <v>7</v>
      </c>
      <c r="B15" s="25"/>
      <c r="C15" s="25"/>
      <c r="D15" s="25"/>
      <c r="E15" s="25"/>
      <c r="F15" s="25"/>
      <c r="G15" s="25"/>
      <c r="H15" s="25"/>
      <c r="I15" s="32"/>
      <c r="J15" s="33"/>
    </row>
    <row r="16" spans="1:14" x14ac:dyDescent="0.2">
      <c r="A16" s="6" t="s">
        <v>8</v>
      </c>
      <c r="B16" s="12">
        <v>125769</v>
      </c>
      <c r="C16" s="12">
        <v>127445</v>
      </c>
      <c r="D16" s="12">
        <v>121803</v>
      </c>
      <c r="E16" s="12">
        <v>117390</v>
      </c>
      <c r="F16" s="12">
        <v>114569</v>
      </c>
      <c r="G16" s="12">
        <v>112153</v>
      </c>
      <c r="H16" s="12">
        <v>108238</v>
      </c>
      <c r="I16" s="12">
        <v>107852</v>
      </c>
      <c r="J16" s="12">
        <v>105976</v>
      </c>
      <c r="K16" s="1"/>
      <c r="L16" s="1"/>
      <c r="M16" s="1"/>
      <c r="N16" s="1"/>
    </row>
    <row r="17" spans="1:14" x14ac:dyDescent="0.2">
      <c r="A17" s="6" t="s">
        <v>9</v>
      </c>
      <c r="B17" s="12">
        <v>2044</v>
      </c>
      <c r="C17" s="12">
        <v>2005</v>
      </c>
      <c r="D17" s="12">
        <v>2049</v>
      </c>
      <c r="E17" s="12">
        <v>2137</v>
      </c>
      <c r="F17" s="12">
        <v>2073</v>
      </c>
      <c r="G17" s="12">
        <v>2100</v>
      </c>
      <c r="H17" s="12">
        <v>2219</v>
      </c>
      <c r="I17" s="12">
        <v>2117</v>
      </c>
      <c r="J17" s="12">
        <v>2411</v>
      </c>
      <c r="K17" s="1"/>
      <c r="L17" s="1"/>
      <c r="M17" s="1"/>
      <c r="N17" s="1"/>
    </row>
    <row r="18" spans="1:14" x14ac:dyDescent="0.2">
      <c r="A18" s="6" t="s">
        <v>10</v>
      </c>
      <c r="B18" s="7">
        <v>217</v>
      </c>
      <c r="C18" s="7">
        <v>200</v>
      </c>
      <c r="D18" s="7">
        <v>171</v>
      </c>
      <c r="E18" s="7">
        <v>183</v>
      </c>
      <c r="F18" s="7">
        <v>229</v>
      </c>
      <c r="G18" s="7">
        <v>231</v>
      </c>
      <c r="H18" s="7">
        <v>237</v>
      </c>
      <c r="I18" s="7">
        <v>462</v>
      </c>
      <c r="J18" s="7">
        <v>480</v>
      </c>
      <c r="K18" s="1"/>
      <c r="L18" s="1"/>
      <c r="M18" s="1"/>
      <c r="N18" s="1"/>
    </row>
    <row r="19" spans="1:14" ht="12.75" customHeight="1" x14ac:dyDescent="0.2">
      <c r="A19" s="25" t="s">
        <v>11</v>
      </c>
      <c r="B19" s="25"/>
      <c r="C19" s="25"/>
      <c r="D19" s="25"/>
      <c r="E19" s="25"/>
      <c r="F19" s="25"/>
      <c r="G19" s="25"/>
      <c r="H19" s="25"/>
      <c r="I19" s="35"/>
      <c r="J19" s="36"/>
    </row>
    <row r="20" spans="1:14" x14ac:dyDescent="0.2">
      <c r="A20" s="8" t="s">
        <v>12</v>
      </c>
      <c r="B20" s="13">
        <v>51728</v>
      </c>
      <c r="C20" s="13">
        <v>52334</v>
      </c>
      <c r="D20" s="13">
        <v>50357</v>
      </c>
      <c r="E20" s="13">
        <v>48760</v>
      </c>
      <c r="F20" s="13">
        <v>47943</v>
      </c>
      <c r="G20" s="13">
        <v>46683</v>
      </c>
      <c r="H20" s="13">
        <v>44703</v>
      </c>
      <c r="I20" s="13">
        <v>44525</v>
      </c>
      <c r="J20" s="13">
        <v>43937</v>
      </c>
      <c r="K20" s="13">
        <v>42616</v>
      </c>
      <c r="L20" s="13">
        <v>40506</v>
      </c>
      <c r="M20" s="13">
        <f>SUM(B20:L20)</f>
        <v>514092</v>
      </c>
      <c r="N20" s="13">
        <f>M20/12</f>
        <v>42841</v>
      </c>
    </row>
    <row r="21" spans="1:14" x14ac:dyDescent="0.2">
      <c r="A21" s="38" t="s">
        <v>13</v>
      </c>
      <c r="B21" s="13">
        <v>76302</v>
      </c>
      <c r="C21" s="13">
        <v>77316</v>
      </c>
      <c r="D21" s="13">
        <v>73666</v>
      </c>
      <c r="E21" s="13">
        <v>70950</v>
      </c>
      <c r="F21" s="13">
        <v>68928</v>
      </c>
      <c r="G21" s="13">
        <v>67801</v>
      </c>
      <c r="H21" s="13">
        <v>65991</v>
      </c>
      <c r="I21" s="13">
        <v>65906</v>
      </c>
      <c r="J21" s="13">
        <v>65070</v>
      </c>
      <c r="K21" s="13">
        <v>64199</v>
      </c>
      <c r="L21" s="13">
        <v>62296</v>
      </c>
      <c r="M21" s="13">
        <f>SUM(B21:L21)</f>
        <v>758425</v>
      </c>
      <c r="N21" s="13">
        <f>M21/12</f>
        <v>63202.083333333336</v>
      </c>
    </row>
    <row r="22" spans="1:14" x14ac:dyDescent="0.2">
      <c r="A22" s="9" t="s">
        <v>14</v>
      </c>
      <c r="B22" s="14">
        <v>33405</v>
      </c>
      <c r="C22" s="14">
        <v>34030</v>
      </c>
      <c r="D22" s="14">
        <v>32657</v>
      </c>
      <c r="E22" s="14">
        <v>31055</v>
      </c>
      <c r="F22" s="14">
        <v>30342</v>
      </c>
      <c r="G22" s="14">
        <v>29961</v>
      </c>
      <c r="H22" s="14">
        <v>28864</v>
      </c>
      <c r="I22" s="14">
        <v>28429</v>
      </c>
      <c r="J22" s="14">
        <v>28126</v>
      </c>
      <c r="K22" s="14">
        <v>27914</v>
      </c>
      <c r="L22" s="14">
        <v>26718</v>
      </c>
      <c r="M22" s="14">
        <f t="shared" ref="M22:M26" si="3">SUM(B22:L22)</f>
        <v>331501</v>
      </c>
      <c r="N22" s="14">
        <f t="shared" ref="N22:N26" si="4">M22/12</f>
        <v>27625.083333333332</v>
      </c>
    </row>
    <row r="23" spans="1:14" x14ac:dyDescent="0.2">
      <c r="A23" s="9" t="s">
        <v>15</v>
      </c>
      <c r="B23" s="14">
        <v>29652</v>
      </c>
      <c r="C23" s="14">
        <v>30330</v>
      </c>
      <c r="D23" s="14">
        <v>28629</v>
      </c>
      <c r="E23" s="14">
        <v>27726</v>
      </c>
      <c r="F23" s="14">
        <v>26519</v>
      </c>
      <c r="G23" s="14">
        <v>25798</v>
      </c>
      <c r="H23" s="14">
        <v>25191</v>
      </c>
      <c r="I23" s="14">
        <v>25082</v>
      </c>
      <c r="J23" s="14">
        <v>24724</v>
      </c>
      <c r="K23" s="14">
        <v>24387</v>
      </c>
      <c r="L23" s="14">
        <v>23711</v>
      </c>
      <c r="M23" s="14">
        <f t="shared" si="3"/>
        <v>291749</v>
      </c>
      <c r="N23" s="14">
        <f t="shared" si="4"/>
        <v>24312.416666666668</v>
      </c>
    </row>
    <row r="24" spans="1:14" x14ac:dyDescent="0.2">
      <c r="A24" s="9" t="s">
        <v>16</v>
      </c>
      <c r="B24" s="14">
        <v>9625</v>
      </c>
      <c r="C24" s="14">
        <v>9434</v>
      </c>
      <c r="D24" s="14">
        <v>8911</v>
      </c>
      <c r="E24" s="14">
        <v>8776</v>
      </c>
      <c r="F24" s="14">
        <v>8730</v>
      </c>
      <c r="G24" s="14">
        <v>8626</v>
      </c>
      <c r="H24" s="14">
        <v>8429</v>
      </c>
      <c r="I24" s="14">
        <v>8792</v>
      </c>
      <c r="J24" s="14">
        <v>8508</v>
      </c>
      <c r="K24" s="14">
        <v>8355</v>
      </c>
      <c r="L24" s="14">
        <v>8360</v>
      </c>
      <c r="M24" s="14">
        <f t="shared" si="3"/>
        <v>96546</v>
      </c>
      <c r="N24" s="14">
        <f t="shared" si="4"/>
        <v>8045.5</v>
      </c>
    </row>
    <row r="25" spans="1:14" x14ac:dyDescent="0.2">
      <c r="A25" s="9" t="s">
        <v>17</v>
      </c>
      <c r="B25" s="14">
        <v>2435</v>
      </c>
      <c r="C25" s="14">
        <v>2382</v>
      </c>
      <c r="D25" s="14">
        <v>2394</v>
      </c>
      <c r="E25" s="14">
        <v>2344</v>
      </c>
      <c r="F25" s="14">
        <v>2298</v>
      </c>
      <c r="G25" s="14">
        <v>2322</v>
      </c>
      <c r="H25" s="14">
        <v>2373</v>
      </c>
      <c r="I25" s="14">
        <v>2438</v>
      </c>
      <c r="J25" s="14">
        <v>2437</v>
      </c>
      <c r="K25" s="14">
        <v>2409</v>
      </c>
      <c r="L25" s="14">
        <v>2431</v>
      </c>
      <c r="M25" s="14">
        <f t="shared" si="3"/>
        <v>26263</v>
      </c>
      <c r="N25" s="14">
        <f t="shared" si="4"/>
        <v>2188.5833333333335</v>
      </c>
    </row>
    <row r="26" spans="1:14" x14ac:dyDescent="0.2">
      <c r="A26" s="9" t="s">
        <v>18</v>
      </c>
      <c r="B26" s="14">
        <v>1185</v>
      </c>
      <c r="C26" s="14">
        <v>1140</v>
      </c>
      <c r="D26" s="14">
        <v>1075</v>
      </c>
      <c r="E26" s="14">
        <v>1049</v>
      </c>
      <c r="F26" s="14">
        <v>1039</v>
      </c>
      <c r="G26" s="14">
        <v>1094</v>
      </c>
      <c r="H26" s="14">
        <v>1134</v>
      </c>
      <c r="I26" s="14">
        <v>1165</v>
      </c>
      <c r="J26" s="14">
        <v>1135</v>
      </c>
      <c r="K26" s="14">
        <v>1134</v>
      </c>
      <c r="L26" s="14">
        <v>1176</v>
      </c>
      <c r="M26" s="14">
        <f t="shared" si="3"/>
        <v>12326</v>
      </c>
      <c r="N26" s="14">
        <f t="shared" si="4"/>
        <v>1027.1666666666667</v>
      </c>
    </row>
    <row r="27" spans="1:14" x14ac:dyDescent="0.2">
      <c r="A27" s="26" t="s">
        <v>19</v>
      </c>
      <c r="B27" s="26"/>
      <c r="C27" s="26"/>
      <c r="D27" s="26"/>
      <c r="E27" s="26"/>
      <c r="F27" s="26"/>
      <c r="G27" s="26"/>
      <c r="H27" s="26"/>
      <c r="I27" s="37"/>
      <c r="J27" s="23"/>
    </row>
    <row r="28" spans="1:14" ht="24.75" customHeight="1" x14ac:dyDescent="0.2">
      <c r="A28" s="26" t="s">
        <v>20</v>
      </c>
      <c r="B28" s="26"/>
      <c r="C28" s="26"/>
      <c r="D28" s="26"/>
      <c r="E28" s="26"/>
      <c r="F28" s="26"/>
      <c r="G28" s="26"/>
      <c r="H28" s="26"/>
      <c r="I28" s="26"/>
      <c r="J28" s="10"/>
    </row>
    <row r="30" spans="1:14" x14ac:dyDescent="0.2">
      <c r="I30" s="24"/>
      <c r="J30" s="24">
        <f>SUM(J22:J26)</f>
        <v>64930</v>
      </c>
    </row>
  </sheetData>
  <mergeCells count="5">
    <mergeCell ref="A8:I8"/>
    <mergeCell ref="A15:I15"/>
    <mergeCell ref="A19:I19"/>
    <mergeCell ref="A27:I27"/>
    <mergeCell ref="A28:I28"/>
  </mergeCell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</vt:vector>
  </HeadingPairs>
  <TitlesOfParts>
    <vt:vector size="6" baseType="lpstr">
      <vt:lpstr>Tabelle1</vt:lpstr>
      <vt:lpstr>Tabelle2</vt:lpstr>
      <vt:lpstr>Tabelle3</vt:lpstr>
      <vt:lpstr>abtreibende Frauenund Mütte (2</vt:lpstr>
      <vt:lpstr>Übersicht</vt:lpstr>
      <vt:lpstr>abtreibende Frauenund Mütter</vt:lpstr>
    </vt:vector>
  </TitlesOfParts>
  <Company>Havelland Kliniken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Rehder, Matthias</dc:creator>
  <cp:lastModifiedBy>Matthias</cp:lastModifiedBy>
  <cp:lastPrinted>2014-11-30T13:29:26Z</cp:lastPrinted>
  <dcterms:created xsi:type="dcterms:W3CDTF">2012-03-28T16:56:01Z</dcterms:created>
  <dcterms:modified xsi:type="dcterms:W3CDTF">2014-11-30T13:37:38Z</dcterms:modified>
</cp:coreProperties>
</file>